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<sst xmlns="http://schemas.openxmlformats.org/spreadsheetml/2006/main" count="94" uniqueCount="90">
  <si>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</si>
  <si>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</si>
  <si>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</si>
  <si>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</si>
  <si>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</si>
  <si>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</si>
  <si>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</si>
  <si>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</si>
  <si>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</si>
  <si>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</si>
  <si>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</si>
  <si>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</si>
  <si>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</si>
  <si>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</si>
  <si>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</si>
  <si>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</si>
  <si>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</si>
  <si>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</si>
  <si>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</si>
  <si>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</si>
  <si>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</si>
  <si>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</si>
  <si>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</si>
  <si>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</si>
  <si>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</si>
  <si>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</si>
  <si>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</si>
  <si>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</si>
  <si>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</si>
  <si>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</si>
  <si>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</si>
  <si>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</si>
  <si>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</si>
  <si>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</si>
  <si>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</si>
  <si>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</si>
  <si>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</si>
  <si>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</si>
  <si>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</si>
  <si>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</si>
  <si>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</si>
  <si>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</si>
  <si>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</si>
  <si>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</si>
  <si>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</si>
  <si>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</si>
  <si>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</si>
  <si>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</si>
  <si>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</si>
  <si>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</si>
  <si>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</si>
  <si>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</si>
  <si>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</si>
  <si>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</si>
  <si>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</si>
  <si>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</si>
  <si>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</si>
  <si>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</si>
  <si>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</si>
  <si>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</si>
  <si>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</si>
  <si>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</si>
  <si>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</si>
  <si>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</si>
  <si>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</si>
  <si>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</si>
  <si>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</si>
  <si>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</si>
  <si>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</si>
  <si>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</si>
  <si>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</si>
  <si>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</si>
  <si>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</si>
  <si>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</si>
  <si>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</si>
  <si>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</si>
  <si>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</si>
  <si>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</si>
  <si>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</si>
  <si>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Criteriul de disponibilitate</t>
  </si>
  <si>
    <t>Promed System SRL Targoviste</t>
  </si>
  <si>
    <t>Spitalul jud.de urgenta Targoviste</t>
  </si>
  <si>
    <t>ec Georgeta Ionita</t>
  </si>
  <si>
    <t>ec.Niculina Sandu</t>
  </si>
  <si>
    <t>ec Adriana Nistor</t>
  </si>
  <si>
    <t>Sef serv.Decontare serv.medicale</t>
  </si>
  <si>
    <t>Lista furnizorilor de servicii paraclinice de radiologie-imagistica medicala si sumele repartizate pentru nov.-dec. 2016,utilizand criteriile din anexa 20 la Ordinul MS/CNAS nr.763/377/2016,urmare adresei CNAS nr.P 9192/01.11.2016</t>
  </si>
  <si>
    <t>Nota:-la Prolife s-a suplimentat cu 7(de la 340,29 la 347,29)nr.puncte la criteriul evaluare resurse,urmare inlocuirii tomografului</t>
  </si>
  <si>
    <t xml:space="preserve">          -la Spitalele Moreni,Pucioasa si Gaesti,nu s-au repartizat sume suplimentare datorita faptului ca sumele contractate initial pt.tr.IV au fost diminuate,conf.Referat 19321/18.10.2016</t>
  </si>
  <si>
    <t>07.11.2016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</si>
</sst>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3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86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79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55450</v>
      </c>
      <c r="C7" s="37"/>
      <c r="D7" s="37">
        <f>B7*D5</f>
        <v>49905</v>
      </c>
      <c r="E7" s="35"/>
      <c r="F7" s="35">
        <f>B7*F5</f>
        <v>5545</v>
      </c>
    </row>
    <row r="8" spans="1:6" ht="12.75">
      <c r="A8" s="2" t="s">
        <v>81</v>
      </c>
      <c r="B8" s="38">
        <f>D8+F8</f>
        <v>20523.03041</v>
      </c>
      <c r="C8" s="39">
        <v>880.42</v>
      </c>
      <c r="D8" s="18">
        <f>C8*$D$13</f>
        <v>20523.03041</v>
      </c>
      <c r="E8" s="2"/>
      <c r="F8" s="18">
        <f>E8*$F$13</f>
        <v>0</v>
      </c>
    </row>
    <row r="9" spans="1:6" ht="12.75">
      <c r="A9" s="2" t="s">
        <v>80</v>
      </c>
      <c r="B9" s="38">
        <f>D9+F9</f>
        <v>18414.25984</v>
      </c>
      <c r="C9" s="39">
        <v>552.08</v>
      </c>
      <c r="D9" s="18">
        <f>C9*$D$13</f>
        <v>12869.26084</v>
      </c>
      <c r="E9" s="2">
        <v>30</v>
      </c>
      <c r="F9" s="18">
        <f>E9*$F$13</f>
        <v>5544.999</v>
      </c>
    </row>
    <row r="10" spans="1:6" ht="12.75">
      <c r="A10" s="2" t="str">
        <f>categorie!A10</f>
        <v>Almina Trading SRL Targoviste</v>
      </c>
      <c r="B10" s="38">
        <f>D10+F10</f>
        <v>8417.188445</v>
      </c>
      <c r="C10" s="39">
        <v>361.09</v>
      </c>
      <c r="D10" s="18">
        <f>C10*$D$13</f>
        <v>8417.188445</v>
      </c>
      <c r="E10" s="39"/>
      <c r="F10" s="18">
        <f>E10*$F$13</f>
        <v>0</v>
      </c>
    </row>
    <row r="11" spans="1:6" ht="12.75">
      <c r="A11" s="4" t="str">
        <f>categorie!A8</f>
        <v>Prolife SRL Targoviste</v>
      </c>
      <c r="B11" s="38">
        <f>D11+F11</f>
        <v>8095.5035450000005</v>
      </c>
      <c r="C11" s="39">
        <v>347.29</v>
      </c>
      <c r="D11" s="18">
        <f>C11*$D$13</f>
        <v>8095.5035450000005</v>
      </c>
      <c r="E11" s="39"/>
      <c r="F11" s="18">
        <f>E11*$F$13</f>
        <v>0</v>
      </c>
    </row>
    <row r="12" spans="1:6" ht="12.75">
      <c r="A12" s="14" t="s">
        <v>21</v>
      </c>
      <c r="B12" s="7">
        <f>SUM(B8:B11)</f>
        <v>55449.98224</v>
      </c>
      <c r="C12" s="7">
        <f>SUM(C8:C11)</f>
        <v>2140.88</v>
      </c>
      <c r="D12" s="7">
        <f>SUM(D8:D11)</f>
        <v>49904.98324</v>
      </c>
      <c r="E12" s="7">
        <f>SUM(E8:E11)</f>
        <v>30</v>
      </c>
      <c r="F12" s="7">
        <f>SUM(F8:F11)</f>
        <v>5544.999</v>
      </c>
    </row>
    <row r="13" spans="1:6" ht="12.75">
      <c r="A13" s="2" t="s">
        <v>4</v>
      </c>
      <c r="B13" s="5"/>
      <c r="C13" s="8"/>
      <c r="D13" s="8">
        <f>ROUND(D7/C12,4)</f>
        <v>23.3105</v>
      </c>
      <c r="E13" s="8"/>
      <c r="F13" s="8">
        <f>ROUND(F7/E12,4)</f>
        <v>184.8333</v>
      </c>
    </row>
    <row r="15" spans="1:6" ht="12.75">
      <c r="A15" s="58" t="s">
        <v>87</v>
      </c>
      <c r="B15" s="59"/>
      <c r="C15" s="59"/>
      <c r="D15" s="59"/>
      <c r="E15" s="59"/>
      <c r="F15" s="59"/>
    </row>
    <row r="16" spans="1:6" ht="12.75">
      <c r="A16" s="59"/>
      <c r="B16" s="59"/>
      <c r="C16" s="59"/>
      <c r="D16" s="59"/>
      <c r="E16" s="59"/>
      <c r="F16" s="59"/>
    </row>
    <row r="17" spans="1:6" ht="12.75">
      <c r="A17" s="58" t="s">
        <v>88</v>
      </c>
      <c r="B17" s="59"/>
      <c r="C17" s="59"/>
      <c r="D17" s="59"/>
      <c r="E17" s="59"/>
      <c r="F17" s="59"/>
    </row>
    <row r="18" spans="1:6" ht="12.75">
      <c r="A18" s="59"/>
      <c r="B18" s="59"/>
      <c r="C18" s="59"/>
      <c r="D18" s="59"/>
      <c r="E18" s="59"/>
      <c r="F18" s="59"/>
    </row>
    <row r="20" spans="1:4" ht="12.75">
      <c r="A20" s="1" t="s">
        <v>6</v>
      </c>
      <c r="B20" s="1"/>
      <c r="C20" s="1"/>
      <c r="D20" s="1" t="s">
        <v>89</v>
      </c>
    </row>
    <row r="21" spans="1:4" ht="12.75">
      <c r="A21" s="1" t="s">
        <v>83</v>
      </c>
      <c r="B21" s="1"/>
      <c r="C21" s="1"/>
      <c r="D21" s="1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1" t="s">
        <v>11</v>
      </c>
      <c r="B25" s="1"/>
      <c r="C25" s="1" t="s">
        <v>16</v>
      </c>
      <c r="D25" s="3"/>
    </row>
    <row r="26" spans="1:4" ht="12.75">
      <c r="A26" s="1" t="s">
        <v>84</v>
      </c>
      <c r="B26" s="1"/>
      <c r="C26" s="1" t="s">
        <v>78</v>
      </c>
      <c r="D26" s="3"/>
    </row>
    <row r="27" spans="1:4" ht="12.75">
      <c r="A27" s="3"/>
      <c r="B27" s="3"/>
      <c r="C27" s="3"/>
      <c r="D27" s="3"/>
    </row>
    <row r="28" spans="1:5" ht="12.75">
      <c r="A28" s="3"/>
      <c r="B28" s="3"/>
      <c r="C28" s="3"/>
      <c r="D28" s="3"/>
      <c r="E28" s="3"/>
    </row>
    <row r="29" spans="1:4" ht="12.75">
      <c r="A29" s="3"/>
      <c r="B29" s="3"/>
      <c r="C29" s="3"/>
      <c r="D29" s="3"/>
    </row>
    <row r="30" spans="1:4" ht="12.75">
      <c r="A30" s="3" t="s">
        <v>85</v>
      </c>
      <c r="B30" s="3"/>
      <c r="C30" s="3"/>
      <c r="D30" s="3"/>
    </row>
    <row r="31" spans="1:4" ht="12.75">
      <c r="A31" s="3" t="s">
        <v>82</v>
      </c>
      <c r="B31" s="3"/>
      <c r="C31" s="3" t="s">
        <v>17</v>
      </c>
      <c r="D31" s="3"/>
    </row>
    <row r="32" spans="1:4" ht="12.75">
      <c r="A32" s="3"/>
      <c r="B32" s="3"/>
      <c r="C32" s="3" t="s">
        <v>18</v>
      </c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409.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6">
    <mergeCell ref="E4:F4"/>
    <mergeCell ref="A4:A6"/>
    <mergeCell ref="C4:D4"/>
    <mergeCell ref="A1:F3"/>
    <mergeCell ref="A15:F16"/>
    <mergeCell ref="A17:F1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2016-10-06T07:03:41Z</cp:lastPrinted>
  <dcterms:created xsi:type="dcterms:W3CDTF">2003-01-21T08:22:40Z</dcterms:created>
  <dcterms:modified xsi:type="dcterms:W3CDTF">2016-11-07T11:08:06Z</dcterms:modified>
  <cp:category/>
  <cp:version/>
  <cp:contentType/>
  <cp:contentStatus/>
</cp:coreProperties>
</file>